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Z:\Predmeti\2026. Nabava električne energije\priprema\"/>
    </mc:Choice>
  </mc:AlternateContent>
  <xr:revisionPtr revIDLastSave="0" documentId="13_ncr:1_{0DFED4BE-D115-48CB-861A-26569021384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oškovnik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" i="2" l="1"/>
  <c r="F21" i="2" s="1"/>
  <c r="F20" i="2"/>
  <c r="F19" i="2"/>
  <c r="F18" i="2"/>
  <c r="F17" i="2"/>
  <c r="F16" i="2"/>
  <c r="F15" i="2"/>
  <c r="A16" i="2"/>
  <c r="F22" i="2" l="1"/>
  <c r="F23" i="2" s="1"/>
  <c r="F24" i="2" s="1"/>
  <c r="A17" i="2"/>
  <c r="A18" i="2"/>
  <c r="A19" i="2"/>
  <c r="A20" i="2"/>
</calcChain>
</file>

<file path=xl/sharedStrings.xml><?xml version="1.0" encoding="utf-8"?>
<sst xmlns="http://schemas.openxmlformats.org/spreadsheetml/2006/main" count="42" uniqueCount="34">
  <si>
    <t>Naručitelj:</t>
  </si>
  <si>
    <t>Općina Štefanje</t>
  </si>
  <si>
    <t>Adresa:</t>
  </si>
  <si>
    <t>Štefanje 61, 43246 Štefanje</t>
  </si>
  <si>
    <t>OIB:</t>
  </si>
  <si>
    <t xml:space="preserve"> 02595225846</t>
  </si>
  <si>
    <t>Vrsta postupka:</t>
  </si>
  <si>
    <t>Jednostavna nabava</t>
  </si>
  <si>
    <t>Oznaka postuka:</t>
  </si>
  <si>
    <t>Ponuditelj:</t>
  </si>
  <si>
    <t>Redni
broj</t>
  </si>
  <si>
    <t>Tarifni
model</t>
  </si>
  <si>
    <t>Potrošnja</t>
  </si>
  <si>
    <t>Cijena</t>
  </si>
  <si>
    <t>Iznos</t>
  </si>
  <si>
    <t>1</t>
  </si>
  <si>
    <t>5</t>
  </si>
  <si>
    <t>6</t>
  </si>
  <si>
    <t>7</t>
  </si>
  <si>
    <t>8=(6)*(7)</t>
  </si>
  <si>
    <t>Plavi</t>
  </si>
  <si>
    <t>VT (kWh)</t>
  </si>
  <si>
    <t>Žuti</t>
  </si>
  <si>
    <t>Bijeli</t>
  </si>
  <si>
    <t>NT (kWh)</t>
  </si>
  <si>
    <t xml:space="preserve">Naknada za poticanje proizvodnje iz obnovljivih izvora: </t>
  </si>
  <si>
    <t>Ukupno (kWh)</t>
  </si>
  <si>
    <t>Crveni</t>
  </si>
  <si>
    <t xml:space="preserve">Ukupno bez PDV (€): </t>
  </si>
  <si>
    <t xml:space="preserve">Ukupno PDV (€): </t>
  </si>
  <si>
    <t xml:space="preserve">Ukupno s PDV (€): </t>
  </si>
  <si>
    <t xml:space="preserve">Troškovnik opskrbe električnom energijom javnih objekata i rasvjete na području Općine Štefanje </t>
  </si>
  <si>
    <t xml:space="preserve">PRILOG III. </t>
  </si>
  <si>
    <t>JN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</si>
</sst>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,###,##0"/>
    <numFmt numFmtId="165" formatCode="#,##0.000000"/>
  </numFmts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10"/>
      <name val="Arial"/>
      <family val="2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 wrapText="1"/>
    </xf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49" fontId="1" fillId="0" borderId="0" xfId="0" applyNumberFormat="1" applyFont="1" applyAlignment="1">
      <alignment vertical="center"/>
    </xf>
    <xf numFmtId="49" fontId="0" fillId="0" borderId="0" xfId="0" applyNumberFormat="1" applyAlignment="1">
      <alignment horizontal="center" wrapText="1"/>
    </xf>
    <xf numFmtId="49" fontId="2" fillId="0" borderId="0" xfId="0" applyNumberFormat="1" applyFont="1"/>
    <xf numFmtId="49" fontId="3" fillId="0" borderId="0" xfId="0" applyNumberFormat="1" applyFont="1" applyAlignment="1">
      <alignment horizontal="left"/>
    </xf>
    <xf numFmtId="49" fontId="0" fillId="0" borderId="0" xfId="0" applyNumberFormat="1" applyAlignment="1">
      <alignment horizontal="center"/>
    </xf>
    <xf numFmtId="49" fontId="4" fillId="0" borderId="0" xfId="0" applyNumberFormat="1" applyFont="1" applyAlignment="1">
      <alignment horizontal="center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1" fillId="0" borderId="17" xfId="0" applyNumberFormat="1" applyFont="1" applyBorder="1" applyAlignment="1">
      <alignment horizontal="center" vertical="center"/>
    </xf>
    <xf numFmtId="49" fontId="1" fillId="0" borderId="18" xfId="0" applyNumberFormat="1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164" fontId="5" fillId="0" borderId="8" xfId="0" applyNumberFormat="1" applyFont="1" applyBorder="1" applyAlignment="1">
      <alignment horizontal="right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164" fontId="5" fillId="0" borderId="20" xfId="0" applyNumberFormat="1" applyFont="1" applyBorder="1" applyAlignment="1">
      <alignment horizontal="right" vertical="center"/>
    </xf>
    <xf numFmtId="49" fontId="3" fillId="0" borderId="14" xfId="0" applyNumberFormat="1" applyFont="1" applyBorder="1" applyAlignment="1">
      <alignment horizontal="center" vertical="center"/>
    </xf>
    <xf numFmtId="164" fontId="3" fillId="0" borderId="14" xfId="0" applyNumberFormat="1" applyFont="1" applyBorder="1" applyAlignment="1">
      <alignment horizontal="right" vertical="center"/>
    </xf>
    <xf numFmtId="164" fontId="3" fillId="0" borderId="0" xfId="0" applyNumberFormat="1" applyFont="1" applyAlignment="1">
      <alignment horizontal="right" vertical="center"/>
    </xf>
    <xf numFmtId="165" fontId="5" fillId="0" borderId="8" xfId="0" applyNumberFormat="1" applyFont="1" applyBorder="1" applyAlignment="1" applyProtection="1">
      <alignment horizontal="right" vertical="center"/>
      <protection locked="0"/>
    </xf>
    <xf numFmtId="165" fontId="5" fillId="0" borderId="20" xfId="0" applyNumberFormat="1" applyFont="1" applyBorder="1" applyAlignment="1" applyProtection="1">
      <alignment horizontal="right" vertical="center"/>
      <protection locked="0"/>
    </xf>
    <xf numFmtId="165" fontId="0" fillId="0" borderId="14" xfId="0" applyNumberFormat="1" applyBorder="1" applyAlignment="1" applyProtection="1">
      <alignment horizontal="right" vertical="center"/>
      <protection locked="0"/>
    </xf>
    <xf numFmtId="4" fontId="5" fillId="0" borderId="21" xfId="0" applyNumberFormat="1" applyFont="1" applyBorder="1" applyAlignment="1">
      <alignment horizontal="right" vertical="center"/>
    </xf>
    <xf numFmtId="4" fontId="5" fillId="0" borderId="22" xfId="0" applyNumberFormat="1" applyFont="1" applyBorder="1" applyAlignment="1">
      <alignment horizontal="right" vertical="center"/>
    </xf>
    <xf numFmtId="4" fontId="5" fillId="0" borderId="23" xfId="0" applyNumberFormat="1" applyFont="1" applyBorder="1" applyAlignment="1">
      <alignment horizontal="right" vertical="center"/>
    </xf>
    <xf numFmtId="4" fontId="1" fillId="0" borderId="0" xfId="0" applyNumberFormat="1" applyFont="1" applyAlignment="1">
      <alignment horizontal="right" vertical="center"/>
    </xf>
    <xf numFmtId="49" fontId="1" fillId="0" borderId="0" xfId="0" applyNumberFormat="1" applyFont="1" applyAlignment="1">
      <alignment horizontal="right" vertical="center"/>
    </xf>
    <xf numFmtId="49" fontId="2" fillId="0" borderId="0" xfId="0" applyNumberFormat="1" applyFont="1" applyAlignment="1">
      <alignment horizontal="center" wrapText="1"/>
    </xf>
    <xf numFmtId="49" fontId="4" fillId="0" borderId="5" xfId="0" applyNumberFormat="1" applyFont="1" applyBorder="1" applyProtection="1">
      <protection locked="0"/>
    </xf>
    <xf numFmtId="49" fontId="4" fillId="0" borderId="6" xfId="0" applyNumberFormat="1" applyFont="1" applyBorder="1" applyProtection="1">
      <protection locked="0"/>
    </xf>
    <xf numFmtId="49" fontId="4" fillId="0" borderId="3" xfId="0" applyNumberFormat="1" applyFont="1" applyBorder="1" applyProtection="1">
      <protection locked="0"/>
    </xf>
    <xf numFmtId="49" fontId="4" fillId="0" borderId="4" xfId="0" applyNumberFormat="1" applyFont="1" applyBorder="1" applyProtection="1">
      <protection locked="0"/>
    </xf>
    <xf numFmtId="49" fontId="4" fillId="0" borderId="1" xfId="0" applyNumberFormat="1" applyFont="1" applyBorder="1" applyProtection="1">
      <protection locked="0"/>
    </xf>
    <xf numFmtId="49" fontId="4" fillId="0" borderId="2" xfId="0" applyNumberFormat="1" applyFont="1" applyBorder="1" applyProtection="1">
      <protection locked="0"/>
    </xf>
    <xf numFmtId="49" fontId="3" fillId="0" borderId="13" xfId="0" applyNumberFormat="1" applyFont="1" applyBorder="1" applyAlignment="1">
      <alignment horizontal="right" vertical="center" wrapText="1"/>
    </xf>
    <xf numFmtId="49" fontId="0" fillId="0" borderId="14" xfId="0" applyNumberFormat="1" applyBorder="1" applyAlignment="1">
      <alignment horizontal="right" vertical="center" wrapText="1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4"/>
  <sheetViews>
    <sheetView tabSelected="1" workbookViewId="0">
      <selection activeCell="E15" sqref="E15"/>
    </sheetView>
  </sheetViews>
  <sheetFormatPr defaultRowHeight="15" x14ac:dyDescent="0.25"/>
  <cols>
    <col min="1" max="1" width="15.7109375" customWidth="1"/>
    <col min="2" max="6" width="13.5703125" customWidth="1"/>
  </cols>
  <sheetData>
    <row r="1" spans="1:15" x14ac:dyDescent="0.25">
      <c r="A1" s="1" t="s">
        <v>0</v>
      </c>
      <c r="B1" s="2" t="s">
        <v>1</v>
      </c>
      <c r="F1" t="s">
        <v>32</v>
      </c>
      <c r="J1" s="3"/>
      <c r="K1" s="4"/>
      <c r="L1" s="5"/>
      <c r="M1" s="6"/>
      <c r="N1" s="7"/>
      <c r="O1" s="7"/>
    </row>
    <row r="2" spans="1:15" x14ac:dyDescent="0.25">
      <c r="A2" s="1" t="s">
        <v>2</v>
      </c>
      <c r="B2" s="8" t="s">
        <v>3</v>
      </c>
      <c r="J2" s="3"/>
      <c r="K2" s="4"/>
      <c r="L2" s="5"/>
      <c r="M2" s="6"/>
      <c r="N2" s="7"/>
      <c r="O2" s="7"/>
    </row>
    <row r="3" spans="1:15" x14ac:dyDescent="0.25">
      <c r="A3" s="1" t="s">
        <v>4</v>
      </c>
      <c r="B3" s="8" t="s">
        <v>5</v>
      </c>
      <c r="J3" s="9"/>
      <c r="K3" s="4"/>
      <c r="L3" s="5"/>
      <c r="M3" s="6"/>
      <c r="N3" s="7"/>
      <c r="O3" s="7"/>
    </row>
    <row r="4" spans="1:15" x14ac:dyDescent="0.25">
      <c r="A4" s="1" t="s">
        <v>6</v>
      </c>
      <c r="B4" s="8" t="s">
        <v>7</v>
      </c>
      <c r="J4" s="9"/>
      <c r="K4" s="4"/>
      <c r="L4" s="5"/>
      <c r="M4" s="6"/>
      <c r="N4" s="7"/>
      <c r="O4" s="7"/>
    </row>
    <row r="5" spans="1:15" x14ac:dyDescent="0.25">
      <c r="A5" s="1" t="s">
        <v>8</v>
      </c>
      <c r="B5" s="8" t="s">
        <v>33</v>
      </c>
      <c r="J5" s="9"/>
      <c r="K5" s="4"/>
      <c r="L5" s="5"/>
      <c r="M5" s="6"/>
      <c r="N5" s="7"/>
      <c r="O5" s="7"/>
    </row>
    <row r="7" spans="1:15" ht="31.5" customHeight="1" x14ac:dyDescent="0.25">
      <c r="A7" s="39" t="s">
        <v>31</v>
      </c>
      <c r="B7" s="39"/>
      <c r="C7" s="39"/>
      <c r="D7" s="39"/>
      <c r="E7" s="39"/>
      <c r="F7" s="39"/>
      <c r="G7" s="10"/>
      <c r="H7" s="10"/>
    </row>
    <row r="8" spans="1:15" x14ac:dyDescent="0.25">
      <c r="A8" s="11"/>
      <c r="F8" s="7"/>
    </row>
    <row r="9" spans="1:15" x14ac:dyDescent="0.25">
      <c r="A9" s="12"/>
      <c r="D9" s="1" t="s">
        <v>9</v>
      </c>
      <c r="E9" s="44"/>
      <c r="F9" s="45"/>
    </row>
    <row r="10" spans="1:15" x14ac:dyDescent="0.25">
      <c r="A10" s="11"/>
      <c r="D10" s="1" t="s">
        <v>2</v>
      </c>
      <c r="E10" s="42"/>
      <c r="F10" s="43"/>
    </row>
    <row r="11" spans="1:15" x14ac:dyDescent="0.25">
      <c r="A11" s="11"/>
      <c r="D11" s="1" t="s">
        <v>4</v>
      </c>
      <c r="E11" s="40"/>
      <c r="F11" s="41"/>
      <c r="I11" s="13"/>
      <c r="J11" s="13"/>
    </row>
    <row r="12" spans="1:15" ht="15.75" thickBot="1" x14ac:dyDescent="0.3">
      <c r="A12" s="12"/>
      <c r="B12" s="4"/>
      <c r="C12" s="5"/>
      <c r="D12" s="6"/>
      <c r="E12" s="7"/>
      <c r="F12" s="7"/>
    </row>
    <row r="13" spans="1:15" ht="25.5" x14ac:dyDescent="0.25">
      <c r="A13" s="14" t="s">
        <v>10</v>
      </c>
      <c r="B13" s="15" t="s">
        <v>11</v>
      </c>
      <c r="C13" s="48" t="s">
        <v>12</v>
      </c>
      <c r="D13" s="49"/>
      <c r="E13" s="16" t="s">
        <v>13</v>
      </c>
      <c r="F13" s="17" t="s">
        <v>14</v>
      </c>
    </row>
    <row r="14" spans="1:15" ht="15.75" thickBot="1" x14ac:dyDescent="0.3">
      <c r="A14" s="18" t="s">
        <v>15</v>
      </c>
      <c r="B14" s="19" t="s">
        <v>16</v>
      </c>
      <c r="C14" s="50" t="s">
        <v>17</v>
      </c>
      <c r="D14" s="51"/>
      <c r="E14" s="20" t="s">
        <v>18</v>
      </c>
      <c r="F14" s="21" t="s">
        <v>19</v>
      </c>
    </row>
    <row r="15" spans="1:15" x14ac:dyDescent="0.25">
      <c r="A15" s="22">
        <v>1</v>
      </c>
      <c r="B15" s="23" t="s">
        <v>20</v>
      </c>
      <c r="C15" s="23" t="s">
        <v>21</v>
      </c>
      <c r="D15" s="24">
        <v>4037</v>
      </c>
      <c r="E15" s="31"/>
      <c r="F15" s="34">
        <f>ROUND(D15*E15,2)</f>
        <v>0</v>
      </c>
    </row>
    <row r="16" spans="1:15" x14ac:dyDescent="0.25">
      <c r="A16" s="25">
        <f t="shared" ref="A16:A20" ca="1" si="0">IF(OFFSET(INDIRECT(ADDRESS(ROW(),COLUMN(),4)),-1,0)="",IF(OFFSET(INDIRECT(ADDRESS(ROW(),COLUMN(),4)),-2,0)="",OFFSET(INDIRECT(ADDRESS(ROW(),COLUMN(),4)),-3,0),OFFSET(INDIRECT(ADDRESS(ROW(),COLUMN(),4)),-2,0)),OFFSET(INDIRECT(ADDRESS(ROW(),COLUMN(),4)),-1,0))+1</f>
        <v>2</v>
      </c>
      <c r="B16" s="26" t="s">
        <v>23</v>
      </c>
      <c r="C16" s="26" t="s">
        <v>21</v>
      </c>
      <c r="D16" s="27">
        <v>12788</v>
      </c>
      <c r="E16" s="32"/>
      <c r="F16" s="35">
        <f t="shared" ref="F16:F21" si="1">ROUND(D16*E16,2)</f>
        <v>0</v>
      </c>
    </row>
    <row r="17" spans="1:8" x14ac:dyDescent="0.25">
      <c r="A17" s="25">
        <f t="shared" ca="1" si="0"/>
        <v>3</v>
      </c>
      <c r="B17" s="26" t="s">
        <v>23</v>
      </c>
      <c r="C17" s="26" t="s">
        <v>24</v>
      </c>
      <c r="D17" s="27">
        <v>5711</v>
      </c>
      <c r="E17" s="32"/>
      <c r="F17" s="35">
        <f t="shared" si="1"/>
        <v>0</v>
      </c>
    </row>
    <row r="18" spans="1:8" x14ac:dyDescent="0.25">
      <c r="A18" s="25">
        <f t="shared" ca="1" si="0"/>
        <v>4</v>
      </c>
      <c r="B18" s="26" t="s">
        <v>27</v>
      </c>
      <c r="C18" s="26" t="s">
        <v>21</v>
      </c>
      <c r="D18" s="27">
        <v>11108</v>
      </c>
      <c r="E18" s="32"/>
      <c r="F18" s="35">
        <f t="shared" si="1"/>
        <v>0</v>
      </c>
    </row>
    <row r="19" spans="1:8" x14ac:dyDescent="0.25">
      <c r="A19" s="25">
        <f t="shared" ca="1" si="0"/>
        <v>5</v>
      </c>
      <c r="B19" s="26" t="s">
        <v>27</v>
      </c>
      <c r="C19" s="26" t="s">
        <v>24</v>
      </c>
      <c r="D19" s="27">
        <v>11148</v>
      </c>
      <c r="E19" s="32"/>
      <c r="F19" s="35">
        <f t="shared" si="1"/>
        <v>0</v>
      </c>
    </row>
    <row r="20" spans="1:8" x14ac:dyDescent="0.25">
      <c r="A20" s="25">
        <f t="shared" ca="1" si="0"/>
        <v>6</v>
      </c>
      <c r="B20" s="26" t="s">
        <v>22</v>
      </c>
      <c r="C20" s="26" t="s">
        <v>21</v>
      </c>
      <c r="D20" s="27">
        <v>47598</v>
      </c>
      <c r="E20" s="32"/>
      <c r="F20" s="35">
        <f t="shared" si="1"/>
        <v>0</v>
      </c>
    </row>
    <row r="21" spans="1:8" ht="47.25" customHeight="1" thickBot="1" x14ac:dyDescent="0.3">
      <c r="A21" s="46" t="s">
        <v>25</v>
      </c>
      <c r="B21" s="47"/>
      <c r="C21" s="28" t="s">
        <v>26</v>
      </c>
      <c r="D21" s="29">
        <f>SUM(D15:D20)</f>
        <v>92390</v>
      </c>
      <c r="E21" s="33"/>
      <c r="F21" s="36">
        <f t="shared" si="1"/>
        <v>0</v>
      </c>
      <c r="H21" s="30"/>
    </row>
    <row r="22" spans="1:8" x14ac:dyDescent="0.25">
      <c r="A22" s="38" t="s">
        <v>28</v>
      </c>
      <c r="B22" s="38"/>
      <c r="C22" s="38"/>
      <c r="D22" s="38"/>
      <c r="E22" s="38"/>
      <c r="F22" s="37">
        <f>SUM(F15:F21)</f>
        <v>0</v>
      </c>
    </row>
    <row r="23" spans="1:8" x14ac:dyDescent="0.25">
      <c r="A23" s="38" t="s">
        <v>29</v>
      </c>
      <c r="B23" s="38"/>
      <c r="C23" s="38"/>
      <c r="D23" s="38"/>
      <c r="E23" s="38"/>
      <c r="F23" s="37">
        <f>ROUND(F22*13/100,2)</f>
        <v>0</v>
      </c>
    </row>
    <row r="24" spans="1:8" x14ac:dyDescent="0.25">
      <c r="A24" s="38" t="s">
        <v>30</v>
      </c>
      <c r="B24" s="38"/>
      <c r="C24" s="38"/>
      <c r="D24" s="38"/>
      <c r="E24" s="38"/>
      <c r="F24" s="37">
        <f>F23+F22</f>
        <v>0</v>
      </c>
    </row>
  </sheetData>
  <mergeCells count="10">
    <mergeCell ref="A22:E22"/>
    <mergeCell ref="A23:E23"/>
    <mergeCell ref="A24:E24"/>
    <mergeCell ref="A7:F7"/>
    <mergeCell ref="E11:F11"/>
    <mergeCell ref="E10:F10"/>
    <mergeCell ref="E9:F9"/>
    <mergeCell ref="A21:B21"/>
    <mergeCell ref="C13:D13"/>
    <mergeCell ref="C14:D14"/>
  </mergeCells>
  <pageMargins left="0.7" right="0.7" top="0.75" bottom="0.75" header="0.3" footer="0.3"/>
  <pageSetup paperSize="9" orientation="portrait" r:id="rId1"/>
  <headerFooter>
    <oddHeader xml:space="preserve">&amp;R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Troškovnik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</dc:creator>
  <cp:lastModifiedBy>Denis</cp:lastModifiedBy>
  <cp:lastPrinted>2023-01-09T11:23:56Z</cp:lastPrinted>
  <dcterms:created xsi:type="dcterms:W3CDTF">2015-06-05T18:19:34Z</dcterms:created>
  <dcterms:modified xsi:type="dcterms:W3CDTF">2026-01-07T10:06:28Z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50c0d05d-abba-431f-8125-f55909195939</vt:lpwstr>
  </property>
  <property fmtid="{D5CDD505-2E9C-101B-9397-08002B2CF9AE}" pid="3" name="KLASIFIKACIJA">
    <vt:lpwstr>NEKLASIFICIRANO</vt:lpwstr>
  </property>
</Properties>
</file>